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wood\Google Drive\BSU\MBA\1--JoAnn's Textbook\Appendix\"/>
    </mc:Choice>
  </mc:AlternateContent>
  <xr:revisionPtr revIDLastSave="0" documentId="8_{4A61C489-520F-4009-B051-A303AA9CA150}" xr6:coauthVersionLast="47" xr6:coauthVersionMax="47" xr10:uidLastSave="{00000000-0000-0000-0000-000000000000}"/>
  <bookViews>
    <workbookView xWindow="28680" yWindow="1965" windowWidth="29040" windowHeight="15720" xr2:uid="{00000000-000D-0000-FFFF-FFFF00000000}"/>
  </bookViews>
  <sheets>
    <sheet name="model" sheetId="6" r:id="rId1"/>
  </sheets>
  <definedNames>
    <definedName name="_xlnm.Print_Area" localSheetId="0">model!$A$1:$Z$24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3" i="6" l="1"/>
  <c r="N23" i="6"/>
  <c r="Y22" i="6"/>
  <c r="AA22" i="6" s="1"/>
  <c r="V22" i="6" s="1"/>
  <c r="AC22" i="6"/>
  <c r="AA19" i="6"/>
  <c r="V19" i="6" s="1"/>
  <c r="AC19" i="6"/>
  <c r="AA20" i="6"/>
  <c r="V20" i="6" s="1"/>
  <c r="AC20" i="6"/>
  <c r="AA21" i="6"/>
  <c r="V21" i="6" s="1"/>
  <c r="AC21" i="6"/>
  <c r="R23" i="6" l="1"/>
  <c r="J23" i="6"/>
  <c r="H23" i="6"/>
  <c r="F23" i="6"/>
  <c r="AA11" i="6"/>
  <c r="V11" i="6" s="1"/>
  <c r="AC11" i="6"/>
  <c r="AA12" i="6"/>
  <c r="V12" i="6" s="1"/>
  <c r="AC12" i="6"/>
  <c r="AA13" i="6"/>
  <c r="V13" i="6" s="1"/>
  <c r="AC13" i="6"/>
  <c r="AA14" i="6"/>
  <c r="V14" i="6" s="1"/>
  <c r="AC14" i="6"/>
  <c r="AA15" i="6"/>
  <c r="V15" i="6" s="1"/>
  <c r="AC15" i="6"/>
  <c r="AA16" i="6"/>
  <c r="V16" i="6" s="1"/>
  <c r="AC16" i="6"/>
  <c r="AA17" i="6"/>
  <c r="AC17" i="6"/>
  <c r="Y23" i="6"/>
  <c r="W23" i="6"/>
  <c r="T23" i="6"/>
  <c r="L23" i="6"/>
  <c r="D23" i="6"/>
  <c r="B23" i="6"/>
  <c r="AC10" i="6"/>
  <c r="AA10" i="6"/>
  <c r="V10" i="6" s="1"/>
  <c r="AC9" i="6"/>
  <c r="AA9" i="6"/>
  <c r="V9" i="6" s="1"/>
  <c r="AC8" i="6"/>
  <c r="AA8" i="6"/>
  <c r="V8" i="6" s="1"/>
  <c r="AC7" i="6"/>
  <c r="AA7" i="6"/>
  <c r="AC6" i="6"/>
  <c r="V7" i="6" l="1"/>
  <c r="V23" i="6" s="1"/>
  <c r="AA23" i="6"/>
  <c r="J26" i="6"/>
  <c r="AC23" i="6"/>
  <c r="L26" i="6" l="1"/>
</calcChain>
</file>

<file path=xl/sharedStrings.xml><?xml version="1.0" encoding="utf-8"?>
<sst xmlns="http://schemas.openxmlformats.org/spreadsheetml/2006/main" count="281" uniqueCount="53">
  <si>
    <t>Assets</t>
  </si>
  <si>
    <t>=</t>
  </si>
  <si>
    <t>Liabilities</t>
  </si>
  <si>
    <t>+</t>
  </si>
  <si>
    <t>Common Stock</t>
  </si>
  <si>
    <t>Retained Earnings</t>
  </si>
  <si>
    <t>Cash</t>
  </si>
  <si>
    <t>Balance Sheet</t>
  </si>
  <si>
    <t>Income Statement</t>
  </si>
  <si>
    <t>OA</t>
  </si>
  <si>
    <t>FA</t>
  </si>
  <si>
    <t>Revenue</t>
  </si>
  <si>
    <t>Expense</t>
  </si>
  <si>
    <t>Inventory</t>
  </si>
  <si>
    <t>Prepaid Insurance</t>
  </si>
  <si>
    <t>IA</t>
  </si>
  <si>
    <t>Fixtures</t>
  </si>
  <si>
    <t>Statement of Cash Flows</t>
  </si>
  <si>
    <t>Stockholder's Equity</t>
  </si>
  <si>
    <t>-</t>
  </si>
  <si>
    <t>Net Income</t>
  </si>
  <si>
    <t>Transaction Notes</t>
  </si>
  <si>
    <t>Type (OA, IA, or FA)</t>
  </si>
  <si>
    <t>Events</t>
  </si>
  <si>
    <t>Notes Payable</t>
  </si>
  <si>
    <t>Beg.</t>
  </si>
  <si>
    <t>Beg. Bal.</t>
  </si>
  <si>
    <t>End.</t>
  </si>
  <si>
    <t>End. Bal.</t>
  </si>
  <si>
    <t>Adj</t>
  </si>
  <si>
    <t>Accts. Payable</t>
  </si>
  <si>
    <t>Acct. Receivable</t>
  </si>
  <si>
    <t>Rent Expense</t>
  </si>
  <si>
    <t>Sales Revenue</t>
  </si>
  <si>
    <t>Paid Inventory</t>
  </si>
  <si>
    <t>Collected from customers</t>
  </si>
  <si>
    <t>Utilities Expense</t>
  </si>
  <si>
    <t>Purchase Inventory</t>
  </si>
  <si>
    <t>Purchase Asset</t>
  </si>
  <si>
    <t>Advertising Expense</t>
  </si>
  <si>
    <t>Paid Dividends</t>
  </si>
  <si>
    <t>Adjusting Entries</t>
  </si>
  <si>
    <t>Liabilities + Stockholders' Equity</t>
  </si>
  <si>
    <t>a</t>
  </si>
  <si>
    <t>b</t>
  </si>
  <si>
    <t>c</t>
  </si>
  <si>
    <t>d</t>
  </si>
  <si>
    <t>Cost of Goods Sold</t>
  </si>
  <si>
    <t>Insurance Exp</t>
  </si>
  <si>
    <t>Wages Payable</t>
  </si>
  <si>
    <t>Wages Exp</t>
  </si>
  <si>
    <t>Income Tax Payable</t>
  </si>
  <si>
    <t>2.5a&amp;b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</si>
</sst>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94">
    <xf numFmtId="0" fontId="0" fillId="0" borderId="0" xfId="0"/>
    <xf numFmtId="164" fontId="2" fillId="2" borderId="0" xfId="1" quotePrefix="1" applyNumberFormat="1" applyFont="1" applyFill="1" applyBorder="1" applyAlignment="1">
      <alignment horizontal="center"/>
    </xf>
    <xf numFmtId="0" fontId="4" fillId="0" borderId="0" xfId="2" applyFont="1"/>
    <xf numFmtId="0" fontId="5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5" fillId="0" borderId="0" xfId="2"/>
    <xf numFmtId="0" fontId="2" fillId="2" borderId="3" xfId="2" quotePrefix="1" applyFont="1" applyFill="1" applyBorder="1" applyAlignment="1">
      <alignment horizontal="center" vertical="center"/>
    </xf>
    <xf numFmtId="0" fontId="8" fillId="0" borderId="0" xfId="2" applyFont="1"/>
    <xf numFmtId="0" fontId="6" fillId="2" borderId="0" xfId="2" quotePrefix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165" fontId="2" fillId="2" borderId="0" xfId="1" quotePrefix="1" applyNumberFormat="1" applyFont="1" applyFill="1" applyBorder="1" applyAlignment="1">
      <alignment horizontal="right"/>
    </xf>
    <xf numFmtId="164" fontId="2" fillId="4" borderId="0" xfId="1" quotePrefix="1" applyNumberFormat="1" applyFont="1" applyFill="1" applyBorder="1" applyAlignment="1"/>
    <xf numFmtId="164" fontId="2" fillId="4" borderId="0" xfId="1" quotePrefix="1" applyNumberFormat="1" applyFont="1" applyFill="1" applyBorder="1" applyAlignment="1">
      <alignment horizontal="center"/>
    </xf>
    <xf numFmtId="0" fontId="2" fillId="4" borderId="0" xfId="2" quotePrefix="1" applyFont="1" applyFill="1" applyAlignment="1">
      <alignment horizontal="center"/>
    </xf>
    <xf numFmtId="164" fontId="3" fillId="4" borderId="0" xfId="1" quotePrefix="1" applyNumberFormat="1" applyFont="1" applyFill="1" applyBorder="1" applyAlignment="1"/>
    <xf numFmtId="0" fontId="1" fillId="0" borderId="0" xfId="2" applyFont="1"/>
    <xf numFmtId="0" fontId="3" fillId="0" borderId="0" xfId="2" quotePrefix="1" applyFont="1" applyAlignment="1">
      <alignment horizontal="center"/>
    </xf>
    <xf numFmtId="37" fontId="3" fillId="2" borderId="13" xfId="1" quotePrefix="1" applyNumberFormat="1" applyFont="1" applyFill="1" applyBorder="1" applyAlignment="1">
      <alignment horizontal="center"/>
    </xf>
    <xf numFmtId="37" fontId="3" fillId="2" borderId="13" xfId="1" applyNumberFormat="1" applyFont="1" applyFill="1" applyBorder="1" applyAlignment="1">
      <alignment horizontal="right"/>
    </xf>
    <xf numFmtId="37" fontId="2" fillId="2" borderId="13" xfId="1" quotePrefix="1" applyNumberFormat="1" applyFont="1" applyFill="1" applyBorder="1" applyAlignment="1">
      <alignment horizontal="center"/>
    </xf>
    <xf numFmtId="37" fontId="3" fillId="3" borderId="0" xfId="1" applyNumberFormat="1" applyFont="1" applyFill="1" applyBorder="1" applyAlignment="1">
      <alignment horizontal="right"/>
    </xf>
    <xf numFmtId="37" fontId="2" fillId="3" borderId="0" xfId="1" quotePrefix="1" applyNumberFormat="1" applyFont="1" applyFill="1" applyBorder="1" applyAlignment="1">
      <alignment horizontal="center"/>
    </xf>
    <xf numFmtId="37" fontId="3" fillId="3" borderId="0" xfId="1" quotePrefix="1" applyNumberFormat="1" applyFont="1" applyFill="1" applyBorder="1" applyAlignment="1">
      <alignment horizontal="right"/>
    </xf>
    <xf numFmtId="37" fontId="2" fillId="3" borderId="0" xfId="2" quotePrefix="1" applyNumberFormat="1" applyFont="1" applyFill="1" applyAlignment="1">
      <alignment horizontal="center"/>
    </xf>
    <xf numFmtId="37" fontId="3" fillId="2" borderId="15" xfId="1" quotePrefix="1" applyNumberFormat="1" applyFont="1" applyFill="1" applyBorder="1" applyAlignment="1">
      <alignment horizontal="center"/>
    </xf>
    <xf numFmtId="37" fontId="3" fillId="2" borderId="15" xfId="1" applyNumberFormat="1" applyFont="1" applyFill="1" applyBorder="1" applyAlignment="1">
      <alignment horizontal="right"/>
    </xf>
    <xf numFmtId="37" fontId="2" fillId="2" borderId="15" xfId="1" quotePrefix="1" applyNumberFormat="1" applyFont="1" applyFill="1" applyBorder="1" applyAlignment="1">
      <alignment horizontal="center"/>
    </xf>
    <xf numFmtId="165" fontId="2" fillId="2" borderId="17" xfId="1" quotePrefix="1" applyNumberFormat="1" applyFont="1" applyFill="1" applyBorder="1" applyAlignment="1">
      <alignment horizontal="center"/>
    </xf>
    <xf numFmtId="165" fontId="2" fillId="2" borderId="17" xfId="1" applyNumberFormat="1" applyFont="1" applyFill="1" applyBorder="1" applyAlignment="1">
      <alignment horizontal="right"/>
    </xf>
    <xf numFmtId="165" fontId="2" fillId="3" borderId="17" xfId="1" applyNumberFormat="1" applyFont="1" applyFill="1" applyBorder="1" applyAlignment="1">
      <alignment horizontal="right"/>
    </xf>
    <xf numFmtId="165" fontId="2" fillId="3" borderId="17" xfId="1" quotePrefix="1" applyNumberFormat="1" applyFont="1" applyFill="1" applyBorder="1" applyAlignment="1">
      <alignment horizontal="center"/>
    </xf>
    <xf numFmtId="165" fontId="2" fillId="3" borderId="17" xfId="2" quotePrefix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165" fontId="2" fillId="0" borderId="0" xfId="1" quotePrefix="1" applyNumberFormat="1" applyFont="1" applyFill="1" applyBorder="1" applyAlignment="1">
      <alignment horizontal="center"/>
    </xf>
    <xf numFmtId="165" fontId="2" fillId="0" borderId="0" xfId="2" quotePrefix="1" applyNumberFormat="1" applyFont="1" applyAlignment="1">
      <alignment horizontal="center"/>
    </xf>
    <xf numFmtId="165" fontId="2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center"/>
    </xf>
    <xf numFmtId="165" fontId="5" fillId="0" borderId="0" xfId="2" applyNumberFormat="1"/>
    <xf numFmtId="164" fontId="8" fillId="4" borderId="0" xfId="1" quotePrefix="1" applyNumberFormat="1" applyFont="1" applyFill="1" applyBorder="1" applyAlignment="1">
      <alignment horizontal="center"/>
    </xf>
    <xf numFmtId="37" fontId="8" fillId="3" borderId="0" xfId="1" quotePrefix="1" applyNumberFormat="1" applyFont="1" applyFill="1" applyBorder="1" applyAlignment="1">
      <alignment horizontal="center"/>
    </xf>
    <xf numFmtId="165" fontId="9" fillId="4" borderId="17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37" fontId="9" fillId="3" borderId="0" xfId="1" quotePrefix="1" applyNumberFormat="1" applyFont="1" applyFill="1" applyBorder="1" applyAlignment="1">
      <alignment horizontal="center"/>
    </xf>
    <xf numFmtId="165" fontId="5" fillId="0" borderId="0" xfId="2" applyNumberFormat="1" applyAlignment="1">
      <alignment horizontal="left"/>
    </xf>
    <xf numFmtId="0" fontId="1" fillId="0" borderId="0" xfId="2" applyFont="1" applyAlignment="1">
      <alignment horizontal="right"/>
    </xf>
    <xf numFmtId="0" fontId="1" fillId="0" borderId="0" xfId="2" applyFont="1" applyAlignment="1">
      <alignment horizontal="center"/>
    </xf>
    <xf numFmtId="37" fontId="3" fillId="4" borderId="15" xfId="1" quotePrefix="1" applyNumberFormat="1" applyFont="1" applyFill="1" applyBorder="1" applyAlignment="1">
      <alignment horizontal="center"/>
    </xf>
    <xf numFmtId="37" fontId="3" fillId="4" borderId="15" xfId="1" applyNumberFormat="1" applyFont="1" applyFill="1" applyBorder="1" applyAlignment="1">
      <alignment horizontal="right"/>
    </xf>
    <xf numFmtId="37" fontId="2" fillId="4" borderId="15" xfId="1" quotePrefix="1" applyNumberFormat="1" applyFont="1" applyFill="1" applyBorder="1" applyAlignment="1">
      <alignment horizontal="center"/>
    </xf>
    <xf numFmtId="37" fontId="3" fillId="4" borderId="0" xfId="1" applyNumberFormat="1" applyFont="1" applyFill="1" applyBorder="1" applyAlignment="1">
      <alignment horizontal="right"/>
    </xf>
    <xf numFmtId="37" fontId="2" fillId="4" borderId="0" xfId="1" quotePrefix="1" applyNumberFormat="1" applyFont="1" applyFill="1" applyBorder="1" applyAlignment="1">
      <alignment horizontal="center"/>
    </xf>
    <xf numFmtId="37" fontId="3" fillId="4" borderId="0" xfId="1" quotePrefix="1" applyNumberFormat="1" applyFont="1" applyFill="1" applyBorder="1" applyAlignment="1">
      <alignment horizontal="right"/>
    </xf>
    <xf numFmtId="37" fontId="2" fillId="4" borderId="0" xfId="2" quotePrefix="1" applyNumberFormat="1" applyFont="1" applyFill="1" applyAlignment="1">
      <alignment horizontal="center"/>
    </xf>
    <xf numFmtId="165" fontId="2" fillId="5" borderId="0" xfId="2" applyNumberFormat="1" applyFont="1" applyFill="1" applyAlignment="1">
      <alignment horizontal="right" wrapText="1"/>
    </xf>
    <xf numFmtId="0" fontId="6" fillId="5" borderId="2" xfId="2" applyFont="1" applyFill="1" applyBorder="1" applyAlignment="1">
      <alignment horizontal="center"/>
    </xf>
    <xf numFmtId="37" fontId="2" fillId="5" borderId="0" xfId="2" applyNumberFormat="1" applyFont="1" applyFill="1" applyAlignment="1">
      <alignment horizontal="right" wrapText="1"/>
    </xf>
    <xf numFmtId="37" fontId="3" fillId="5" borderId="2" xfId="2" applyNumberFormat="1" applyFont="1" applyFill="1" applyBorder="1" applyAlignment="1">
      <alignment horizontal="center"/>
    </xf>
    <xf numFmtId="165" fontId="2" fillId="5" borderId="17" xfId="2" applyNumberFormat="1" applyFont="1" applyFill="1" applyBorder="1" applyAlignment="1">
      <alignment horizontal="right" wrapText="1"/>
    </xf>
    <xf numFmtId="0" fontId="6" fillId="5" borderId="18" xfId="2" applyFont="1" applyFill="1" applyBorder="1" applyAlignment="1">
      <alignment horizontal="center"/>
    </xf>
    <xf numFmtId="0" fontId="6" fillId="5" borderId="10" xfId="2" applyFont="1" applyFill="1" applyBorder="1" applyAlignment="1">
      <alignment horizontal="center" vertical="center"/>
    </xf>
    <xf numFmtId="165" fontId="2" fillId="5" borderId="10" xfId="1" applyNumberFormat="1" applyFont="1" applyFill="1" applyBorder="1" applyAlignment="1">
      <alignment horizontal="right"/>
    </xf>
    <xf numFmtId="37" fontId="3" fillId="5" borderId="12" xfId="1" applyNumberFormat="1" applyFont="1" applyFill="1" applyBorder="1" applyAlignment="1">
      <alignment horizontal="right"/>
    </xf>
    <xf numFmtId="37" fontId="3" fillId="5" borderId="14" xfId="1" applyNumberFormat="1" applyFont="1" applyFill="1" applyBorder="1" applyAlignment="1">
      <alignment horizontal="right"/>
    </xf>
    <xf numFmtId="37" fontId="3" fillId="5" borderId="19" xfId="1" applyNumberFormat="1" applyFont="1" applyFill="1" applyBorder="1" applyAlignment="1">
      <alignment horizontal="right"/>
    </xf>
    <xf numFmtId="165" fontId="2" fillId="5" borderId="16" xfId="1" applyNumberFormat="1" applyFont="1" applyFill="1" applyBorder="1" applyAlignment="1">
      <alignment horizontal="right"/>
    </xf>
    <xf numFmtId="0" fontId="2" fillId="2" borderId="4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/>
    </xf>
    <xf numFmtId="0" fontId="2" fillId="5" borderId="5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9" xfId="2" quotePrefix="1" applyFont="1" applyFill="1" applyBorder="1" applyAlignment="1">
      <alignment horizontal="center" vertical="center"/>
    </xf>
    <xf numFmtId="0" fontId="6" fillId="3" borderId="11" xfId="2" quotePrefix="1" applyFont="1" applyFill="1" applyBorder="1" applyAlignment="1">
      <alignment horizontal="center" vertical="center"/>
    </xf>
    <xf numFmtId="0" fontId="6" fillId="3" borderId="9" xfId="2" quotePrefix="1" applyFont="1" applyFill="1" applyBorder="1" applyAlignment="1">
      <alignment horizontal="center" vertical="center" wrapText="1"/>
    </xf>
    <xf numFmtId="0" fontId="6" fillId="3" borderId="11" xfId="2" quotePrefix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64" fontId="7" fillId="3" borderId="9" xfId="1" quotePrefix="1" applyNumberFormat="1" applyFont="1" applyFill="1" applyBorder="1" applyAlignment="1">
      <alignment horizontal="center" wrapText="1"/>
    </xf>
    <xf numFmtId="164" fontId="7" fillId="3" borderId="11" xfId="1" quotePrefix="1" applyNumberFormat="1" applyFont="1" applyFill="1" applyBorder="1" applyAlignment="1">
      <alignment horizontal="center" wrapText="1"/>
    </xf>
    <xf numFmtId="0" fontId="6" fillId="5" borderId="21" xfId="2" applyFont="1" applyFill="1" applyBorder="1" applyAlignment="1">
      <alignment horizontal="center" wrapText="1"/>
    </xf>
    <xf numFmtId="0" fontId="6" fillId="5" borderId="22" xfId="2" applyFont="1" applyFill="1" applyBorder="1" applyAlignment="1">
      <alignment horizontal="center" wrapText="1"/>
    </xf>
    <xf numFmtId="0" fontId="6" fillId="5" borderId="8" xfId="2" applyFont="1" applyFill="1" applyBorder="1" applyAlignment="1">
      <alignment horizontal="center" wrapText="1"/>
    </xf>
    <xf numFmtId="0" fontId="6" fillId="5" borderId="2" xfId="2" applyFont="1" applyFill="1" applyBorder="1" applyAlignment="1">
      <alignment horizontal="center" wrapText="1"/>
    </xf>
    <xf numFmtId="37" fontId="3" fillId="5" borderId="10" xfId="1" applyNumberFormat="1" applyFont="1" applyFill="1" applyBorder="1" applyAlignment="1">
      <alignment horizontal="right"/>
    </xf>
    <xf numFmtId="37" fontId="3" fillId="2" borderId="0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20065187-2FC8-4400-AAC8-BBEC835614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7B76-D449-4910-BB90-A23C007100B1}">
  <sheetPr>
    <pageSetUpPr fitToPage="1"/>
  </sheetPr>
  <dimension ref="A1:AD26"/>
  <sheetViews>
    <sheetView tabSelected="1" workbookViewId="0">
      <selection activeCell="L32" sqref="L32"/>
    </sheetView>
  </sheetViews>
  <sheetFormatPr defaultColWidth="8.85546875" defaultRowHeight="12.75" x14ac:dyDescent="0.2"/>
  <cols>
    <col min="1" max="1" width="7.7109375" style="6" customWidth="1"/>
    <col min="2" max="2" width="10.85546875" style="3" customWidth="1"/>
    <col min="3" max="3" width="3.85546875" style="3" bestFit="1" customWidth="1"/>
    <col min="4" max="4" width="12" style="6" bestFit="1" customWidth="1"/>
    <col min="5" max="5" width="2.28515625" style="6" bestFit="1" customWidth="1"/>
    <col min="6" max="6" width="10.85546875" style="6" bestFit="1" customWidth="1"/>
    <col min="7" max="7" width="2.28515625" style="6" bestFit="1" customWidth="1"/>
    <col min="8" max="8" width="10.85546875" style="6" bestFit="1" customWidth="1"/>
    <col min="9" max="9" width="2.28515625" style="6" bestFit="1" customWidth="1"/>
    <col min="10" max="10" width="10.28515625" style="6" customWidth="1"/>
    <col min="11" max="11" width="3.28515625" style="3" customWidth="1"/>
    <col min="12" max="12" width="13.42578125" style="6" bestFit="1" customWidth="1"/>
    <col min="13" max="13" width="3.28515625" style="6" customWidth="1"/>
    <col min="14" max="14" width="13.42578125" style="6" customWidth="1"/>
    <col min="15" max="15" width="2.85546875" style="6" customWidth="1"/>
    <col min="16" max="16" width="13.42578125" style="6" customWidth="1"/>
    <col min="17" max="17" width="3.28515625" style="6" customWidth="1"/>
    <col min="18" max="18" width="13.42578125" style="6" customWidth="1"/>
    <col min="19" max="19" width="3.28515625" style="3" customWidth="1"/>
    <col min="20" max="20" width="10.85546875" style="6" bestFit="1" customWidth="1"/>
    <col min="21" max="21" width="3.140625" style="3" customWidth="1"/>
    <col min="22" max="22" width="11" style="6" customWidth="1"/>
    <col min="23" max="23" width="10.85546875" style="6" bestFit="1" customWidth="1"/>
    <col min="24" max="24" width="1.7109375" style="3" bestFit="1" customWidth="1"/>
    <col min="25" max="25" width="10.85546875" style="6" bestFit="1" customWidth="1"/>
    <col min="26" max="26" width="2.28515625" style="3" bestFit="1" customWidth="1"/>
    <col min="27" max="27" width="11" style="6" bestFit="1" customWidth="1"/>
    <col min="28" max="28" width="27.42578125" style="3" bestFit="1" customWidth="1"/>
    <col min="29" max="30" width="14.7109375" style="6" customWidth="1"/>
    <col min="31" max="31" width="14.28515625" style="6" customWidth="1"/>
    <col min="32" max="16384" width="8.85546875" style="6"/>
  </cols>
  <sheetData>
    <row r="1" spans="1:30" ht="18" x14ac:dyDescent="0.25">
      <c r="A1" s="2" t="s">
        <v>52</v>
      </c>
      <c r="C1" s="4"/>
      <c r="D1" s="5"/>
      <c r="E1" s="5"/>
      <c r="F1" s="5"/>
      <c r="G1" s="5"/>
      <c r="H1" s="5"/>
      <c r="I1" s="5"/>
      <c r="J1" s="5"/>
    </row>
    <row r="2" spans="1:30" ht="18.75" thickBot="1" x14ac:dyDescent="0.3">
      <c r="A2" s="2"/>
      <c r="C2" s="4"/>
      <c r="D2" s="5"/>
      <c r="E2" s="5"/>
      <c r="F2" s="5"/>
      <c r="G2" s="5"/>
      <c r="H2" s="5"/>
      <c r="I2" s="5"/>
      <c r="J2" s="5"/>
    </row>
    <row r="3" spans="1:30" ht="18" customHeight="1" thickBot="1" x14ac:dyDescent="0.3">
      <c r="A3" s="2"/>
      <c r="B3" s="66" t="s">
        <v>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  <c r="W3" s="69" t="s">
        <v>8</v>
      </c>
      <c r="X3" s="70"/>
      <c r="Y3" s="70"/>
      <c r="Z3" s="70"/>
      <c r="AA3" s="70"/>
      <c r="AB3" s="71"/>
      <c r="AC3" s="72" t="s">
        <v>17</v>
      </c>
      <c r="AD3" s="73"/>
    </row>
    <row r="4" spans="1:30" ht="31.15" customHeight="1" thickBot="1" x14ac:dyDescent="0.25">
      <c r="B4" s="83" t="s">
        <v>0</v>
      </c>
      <c r="C4" s="84"/>
      <c r="D4" s="84"/>
      <c r="E4" s="84"/>
      <c r="F4" s="84"/>
      <c r="G4" s="84"/>
      <c r="H4" s="84"/>
      <c r="I4" s="84"/>
      <c r="J4" s="85"/>
      <c r="K4" s="7" t="s">
        <v>1</v>
      </c>
      <c r="L4" s="83" t="s">
        <v>2</v>
      </c>
      <c r="M4" s="84"/>
      <c r="N4" s="84"/>
      <c r="O4" s="84"/>
      <c r="P4" s="84"/>
      <c r="Q4" s="84"/>
      <c r="R4" s="85"/>
      <c r="S4" s="7" t="s">
        <v>3</v>
      </c>
      <c r="T4" s="74" t="s">
        <v>18</v>
      </c>
      <c r="U4" s="75"/>
      <c r="V4" s="76"/>
      <c r="W4" s="77" t="s">
        <v>11</v>
      </c>
      <c r="X4" s="77" t="s">
        <v>19</v>
      </c>
      <c r="Y4" s="79" t="s">
        <v>12</v>
      </c>
      <c r="Z4" s="79" t="s">
        <v>1</v>
      </c>
      <c r="AA4" s="81" t="s">
        <v>20</v>
      </c>
      <c r="AB4" s="86" t="s">
        <v>21</v>
      </c>
      <c r="AC4" s="88" t="s">
        <v>6</v>
      </c>
      <c r="AD4" s="90" t="s">
        <v>22</v>
      </c>
    </row>
    <row r="5" spans="1:30" ht="45" x14ac:dyDescent="0.2">
      <c r="A5" s="8" t="s">
        <v>23</v>
      </c>
      <c r="B5" s="60" t="s">
        <v>6</v>
      </c>
      <c r="C5" s="9" t="s">
        <v>3</v>
      </c>
      <c r="D5" s="10" t="s">
        <v>31</v>
      </c>
      <c r="E5" s="10" t="s">
        <v>3</v>
      </c>
      <c r="F5" s="10" t="s">
        <v>16</v>
      </c>
      <c r="G5" s="10" t="s">
        <v>3</v>
      </c>
      <c r="H5" s="10" t="s">
        <v>13</v>
      </c>
      <c r="I5" s="10" t="s">
        <v>3</v>
      </c>
      <c r="J5" s="10" t="s">
        <v>14</v>
      </c>
      <c r="K5" s="9" t="s">
        <v>1</v>
      </c>
      <c r="L5" s="10" t="s">
        <v>30</v>
      </c>
      <c r="M5" s="10" t="s">
        <v>3</v>
      </c>
      <c r="N5" s="10" t="s">
        <v>49</v>
      </c>
      <c r="O5" s="9" t="s">
        <v>3</v>
      </c>
      <c r="P5" s="10" t="s">
        <v>51</v>
      </c>
      <c r="Q5" s="9" t="s">
        <v>3</v>
      </c>
      <c r="R5" s="10" t="s">
        <v>24</v>
      </c>
      <c r="S5" s="9" t="s">
        <v>3</v>
      </c>
      <c r="T5" s="10" t="s">
        <v>4</v>
      </c>
      <c r="U5" s="9" t="s">
        <v>3</v>
      </c>
      <c r="V5" s="10" t="s">
        <v>5</v>
      </c>
      <c r="W5" s="78"/>
      <c r="X5" s="78"/>
      <c r="Y5" s="80"/>
      <c r="Z5" s="80"/>
      <c r="AA5" s="82"/>
      <c r="AB5" s="87"/>
      <c r="AC5" s="89"/>
      <c r="AD5" s="91"/>
    </row>
    <row r="6" spans="1:30" s="16" customFormat="1" ht="15.75" x14ac:dyDescent="0.25">
      <c r="A6" s="5" t="s">
        <v>25</v>
      </c>
      <c r="B6" s="61">
        <v>0</v>
      </c>
      <c r="C6" s="1" t="s">
        <v>3</v>
      </c>
      <c r="D6" s="11">
        <v>0</v>
      </c>
      <c r="E6" s="1" t="s">
        <v>3</v>
      </c>
      <c r="F6" s="11">
        <v>0</v>
      </c>
      <c r="G6" s="1" t="s">
        <v>3</v>
      </c>
      <c r="H6" s="11">
        <v>0</v>
      </c>
      <c r="I6" s="1" t="s">
        <v>3</v>
      </c>
      <c r="J6" s="11">
        <v>0</v>
      </c>
      <c r="K6" s="1" t="s">
        <v>1</v>
      </c>
      <c r="L6" s="11">
        <v>0</v>
      </c>
      <c r="M6" s="1" t="s">
        <v>3</v>
      </c>
      <c r="N6" s="11">
        <v>0</v>
      </c>
      <c r="O6" s="1" t="s">
        <v>3</v>
      </c>
      <c r="P6" s="11">
        <v>0</v>
      </c>
      <c r="Q6" s="1" t="s">
        <v>3</v>
      </c>
      <c r="R6" s="11"/>
      <c r="S6" s="1" t="s">
        <v>3</v>
      </c>
      <c r="T6" s="11">
        <v>0</v>
      </c>
      <c r="U6" s="1" t="s">
        <v>3</v>
      </c>
      <c r="V6" s="11">
        <v>0</v>
      </c>
      <c r="W6" s="12"/>
      <c r="X6" s="13"/>
      <c r="Y6" s="12"/>
      <c r="Z6" s="14"/>
      <c r="AA6" s="15"/>
      <c r="AB6" s="39"/>
      <c r="AC6" s="54">
        <f t="shared" ref="AC6:AC17" si="0">+B6</f>
        <v>0</v>
      </c>
      <c r="AD6" s="55" t="s">
        <v>26</v>
      </c>
    </row>
    <row r="7" spans="1:30" ht="15.75" x14ac:dyDescent="0.25">
      <c r="A7" s="17">
        <v>1</v>
      </c>
      <c r="B7" s="62">
        <v>250000</v>
      </c>
      <c r="C7" s="18" t="s">
        <v>3</v>
      </c>
      <c r="D7" s="19"/>
      <c r="E7" s="18" t="s">
        <v>3</v>
      </c>
      <c r="F7" s="19"/>
      <c r="G7" s="18" t="s">
        <v>3</v>
      </c>
      <c r="H7" s="19"/>
      <c r="I7" s="18" t="s">
        <v>3</v>
      </c>
      <c r="J7" s="19"/>
      <c r="K7" s="20" t="s">
        <v>1</v>
      </c>
      <c r="L7" s="19"/>
      <c r="M7" s="18" t="s">
        <v>3</v>
      </c>
      <c r="N7" s="19"/>
      <c r="O7" s="18" t="s">
        <v>3</v>
      </c>
      <c r="P7" s="19"/>
      <c r="Q7" s="18" t="s">
        <v>3</v>
      </c>
      <c r="R7" s="19"/>
      <c r="S7" s="18" t="s">
        <v>3</v>
      </c>
      <c r="T7" s="19">
        <v>250000</v>
      </c>
      <c r="U7" s="18" t="s">
        <v>3</v>
      </c>
      <c r="V7" s="19">
        <f>+AA7</f>
        <v>0</v>
      </c>
      <c r="W7" s="21"/>
      <c r="X7" s="22" t="s">
        <v>19</v>
      </c>
      <c r="Y7" s="23"/>
      <c r="Z7" s="24" t="s">
        <v>1</v>
      </c>
      <c r="AA7" s="23">
        <f>+W7-Y7</f>
        <v>0</v>
      </c>
      <c r="AB7" s="40" t="s">
        <v>4</v>
      </c>
      <c r="AC7" s="56">
        <f t="shared" si="0"/>
        <v>250000</v>
      </c>
      <c r="AD7" s="57" t="s">
        <v>10</v>
      </c>
    </row>
    <row r="8" spans="1:30" ht="15.75" x14ac:dyDescent="0.25">
      <c r="A8" s="17">
        <v>2</v>
      </c>
      <c r="B8" s="63">
        <v>-40000</v>
      </c>
      <c r="C8" s="25" t="s">
        <v>3</v>
      </c>
      <c r="D8" s="26"/>
      <c r="E8" s="25" t="s">
        <v>3</v>
      </c>
      <c r="F8" s="26">
        <v>100000</v>
      </c>
      <c r="G8" s="25" t="s">
        <v>3</v>
      </c>
      <c r="H8" s="26"/>
      <c r="I8" s="25" t="s">
        <v>3</v>
      </c>
      <c r="J8" s="26"/>
      <c r="K8" s="27" t="s">
        <v>1</v>
      </c>
      <c r="L8" s="26"/>
      <c r="M8" s="25" t="s">
        <v>3</v>
      </c>
      <c r="N8" s="26"/>
      <c r="O8" s="25" t="s">
        <v>3</v>
      </c>
      <c r="P8" s="26"/>
      <c r="Q8" s="25" t="s">
        <v>3</v>
      </c>
      <c r="R8" s="26">
        <v>60000</v>
      </c>
      <c r="S8" s="25" t="s">
        <v>3</v>
      </c>
      <c r="T8" s="26"/>
      <c r="U8" s="25" t="s">
        <v>3</v>
      </c>
      <c r="V8" s="26">
        <f>+AA8</f>
        <v>0</v>
      </c>
      <c r="W8" s="21"/>
      <c r="X8" s="22" t="s">
        <v>19</v>
      </c>
      <c r="Y8" s="23"/>
      <c r="Z8" s="24" t="s">
        <v>1</v>
      </c>
      <c r="AA8" s="23">
        <f>+W8-Y8</f>
        <v>0</v>
      </c>
      <c r="AB8" s="40" t="s">
        <v>38</v>
      </c>
      <c r="AC8" s="56">
        <f t="shared" si="0"/>
        <v>-40000</v>
      </c>
      <c r="AD8" s="57" t="s">
        <v>15</v>
      </c>
    </row>
    <row r="9" spans="1:30" ht="15.75" x14ac:dyDescent="0.25">
      <c r="A9" s="17">
        <v>3</v>
      </c>
      <c r="B9" s="63">
        <v>-14000</v>
      </c>
      <c r="C9" s="25" t="s">
        <v>3</v>
      </c>
      <c r="D9" s="26"/>
      <c r="E9" s="25" t="s">
        <v>3</v>
      </c>
      <c r="F9" s="26"/>
      <c r="G9" s="25" t="s">
        <v>3</v>
      </c>
      <c r="H9" s="26"/>
      <c r="I9" s="25" t="s">
        <v>3</v>
      </c>
      <c r="J9" s="26"/>
      <c r="K9" s="27" t="s">
        <v>1</v>
      </c>
      <c r="L9" s="26"/>
      <c r="M9" s="25" t="s">
        <v>3</v>
      </c>
      <c r="N9" s="26"/>
      <c r="O9" s="25" t="s">
        <v>3</v>
      </c>
      <c r="P9" s="26"/>
      <c r="Q9" s="25" t="s">
        <v>3</v>
      </c>
      <c r="R9" s="26"/>
      <c r="S9" s="25" t="s">
        <v>3</v>
      </c>
      <c r="T9" s="26"/>
      <c r="U9" s="25" t="s">
        <v>3</v>
      </c>
      <c r="V9" s="26">
        <f>+AA9</f>
        <v>-14000</v>
      </c>
      <c r="W9" s="21"/>
      <c r="X9" s="22" t="s">
        <v>19</v>
      </c>
      <c r="Y9" s="23">
        <v>14000</v>
      </c>
      <c r="Z9" s="24" t="s">
        <v>1</v>
      </c>
      <c r="AA9" s="23">
        <f>+W9-Y9</f>
        <v>-14000</v>
      </c>
      <c r="AB9" s="40" t="s">
        <v>32</v>
      </c>
      <c r="AC9" s="56">
        <f t="shared" si="0"/>
        <v>-14000</v>
      </c>
      <c r="AD9" s="57" t="s">
        <v>9</v>
      </c>
    </row>
    <row r="10" spans="1:30" ht="15.75" x14ac:dyDescent="0.25">
      <c r="A10" s="17">
        <v>4</v>
      </c>
      <c r="B10" s="63"/>
      <c r="C10" s="25" t="s">
        <v>3</v>
      </c>
      <c r="D10" s="26"/>
      <c r="E10" s="25" t="s">
        <v>3</v>
      </c>
      <c r="F10" s="26"/>
      <c r="G10" s="25" t="s">
        <v>3</v>
      </c>
      <c r="H10" s="26">
        <v>200000</v>
      </c>
      <c r="I10" s="25" t="s">
        <v>3</v>
      </c>
      <c r="J10" s="26"/>
      <c r="K10" s="27" t="s">
        <v>1</v>
      </c>
      <c r="L10" s="26">
        <v>200000</v>
      </c>
      <c r="M10" s="25" t="s">
        <v>3</v>
      </c>
      <c r="N10" s="26"/>
      <c r="O10" s="25" t="s">
        <v>3</v>
      </c>
      <c r="P10" s="26"/>
      <c r="Q10" s="25" t="s">
        <v>3</v>
      </c>
      <c r="R10" s="26"/>
      <c r="S10" s="25" t="s">
        <v>3</v>
      </c>
      <c r="T10" s="26"/>
      <c r="U10" s="25" t="s">
        <v>3</v>
      </c>
      <c r="V10" s="26">
        <f>+AA10</f>
        <v>0</v>
      </c>
      <c r="W10" s="21"/>
      <c r="X10" s="22" t="s">
        <v>19</v>
      </c>
      <c r="Y10" s="23"/>
      <c r="Z10" s="24" t="s">
        <v>1</v>
      </c>
      <c r="AA10" s="23">
        <f>+W10-Y10</f>
        <v>0</v>
      </c>
      <c r="AB10" s="40" t="s">
        <v>37</v>
      </c>
      <c r="AC10" s="56">
        <f t="shared" si="0"/>
        <v>0</v>
      </c>
      <c r="AD10" s="57" t="s">
        <v>19</v>
      </c>
    </row>
    <row r="11" spans="1:30" ht="15.75" x14ac:dyDescent="0.25">
      <c r="A11" s="17">
        <v>5</v>
      </c>
      <c r="B11" s="64"/>
      <c r="C11" s="25" t="s">
        <v>3</v>
      </c>
      <c r="D11" s="26">
        <v>280000</v>
      </c>
      <c r="E11" s="25" t="s">
        <v>3</v>
      </c>
      <c r="F11" s="26"/>
      <c r="G11" s="25" t="s">
        <v>3</v>
      </c>
      <c r="H11" s="26"/>
      <c r="I11" s="25" t="s">
        <v>3</v>
      </c>
      <c r="J11" s="26"/>
      <c r="K11" s="27" t="s">
        <v>1</v>
      </c>
      <c r="L11" s="26"/>
      <c r="M11" s="25" t="s">
        <v>3</v>
      </c>
      <c r="N11" s="26"/>
      <c r="O11" s="25" t="s">
        <v>3</v>
      </c>
      <c r="P11" s="26"/>
      <c r="Q11" s="25" t="s">
        <v>3</v>
      </c>
      <c r="R11" s="26"/>
      <c r="S11" s="25" t="s">
        <v>3</v>
      </c>
      <c r="T11" s="26"/>
      <c r="U11" s="25" t="s">
        <v>3</v>
      </c>
      <c r="V11" s="26">
        <f t="shared" ref="V11:V22" si="1">+AA11</f>
        <v>280000</v>
      </c>
      <c r="W11" s="21">
        <v>280000</v>
      </c>
      <c r="X11" s="22" t="s">
        <v>19</v>
      </c>
      <c r="Y11" s="23"/>
      <c r="Z11" s="24" t="s">
        <v>1</v>
      </c>
      <c r="AA11" s="23">
        <f t="shared" ref="AA11:AA22" si="2">+W11-Y11</f>
        <v>280000</v>
      </c>
      <c r="AB11" s="40" t="s">
        <v>33</v>
      </c>
      <c r="AC11" s="56">
        <f t="shared" si="0"/>
        <v>0</v>
      </c>
      <c r="AD11" s="57" t="s">
        <v>19</v>
      </c>
    </row>
    <row r="12" spans="1:30" ht="15.75" x14ac:dyDescent="0.25">
      <c r="A12" s="17">
        <v>6</v>
      </c>
      <c r="B12" s="64">
        <v>-120000</v>
      </c>
      <c r="C12" s="25" t="s">
        <v>3</v>
      </c>
      <c r="D12" s="26"/>
      <c r="E12" s="25" t="s">
        <v>3</v>
      </c>
      <c r="F12" s="26"/>
      <c r="G12" s="25" t="s">
        <v>3</v>
      </c>
      <c r="H12" s="26"/>
      <c r="I12" s="25" t="s">
        <v>3</v>
      </c>
      <c r="J12" s="26"/>
      <c r="K12" s="27" t="s">
        <v>1</v>
      </c>
      <c r="L12" s="26">
        <v>-120000</v>
      </c>
      <c r="M12" s="25" t="s">
        <v>3</v>
      </c>
      <c r="N12" s="26"/>
      <c r="O12" s="25" t="s">
        <v>3</v>
      </c>
      <c r="P12" s="26"/>
      <c r="Q12" s="25" t="s">
        <v>3</v>
      </c>
      <c r="R12" s="26"/>
      <c r="S12" s="25" t="s">
        <v>3</v>
      </c>
      <c r="T12" s="26"/>
      <c r="U12" s="25" t="s">
        <v>3</v>
      </c>
      <c r="V12" s="26">
        <f t="shared" si="1"/>
        <v>0</v>
      </c>
      <c r="W12" s="21"/>
      <c r="X12" s="22" t="s">
        <v>19</v>
      </c>
      <c r="Y12" s="23"/>
      <c r="Z12" s="24" t="s">
        <v>1</v>
      </c>
      <c r="AA12" s="23">
        <f t="shared" si="2"/>
        <v>0</v>
      </c>
      <c r="AB12" s="40" t="s">
        <v>34</v>
      </c>
      <c r="AC12" s="56">
        <f t="shared" si="0"/>
        <v>-120000</v>
      </c>
      <c r="AD12" s="57" t="s">
        <v>9</v>
      </c>
    </row>
    <row r="13" spans="1:30" ht="15.75" x14ac:dyDescent="0.25">
      <c r="A13" s="17">
        <v>7</v>
      </c>
      <c r="B13" s="64">
        <v>55000</v>
      </c>
      <c r="C13" s="25" t="s">
        <v>3</v>
      </c>
      <c r="D13" s="26">
        <v>-55000</v>
      </c>
      <c r="E13" s="25" t="s">
        <v>3</v>
      </c>
      <c r="F13" s="26"/>
      <c r="G13" s="25" t="s">
        <v>3</v>
      </c>
      <c r="H13" s="26"/>
      <c r="I13" s="25" t="s">
        <v>3</v>
      </c>
      <c r="J13" s="26"/>
      <c r="K13" s="27" t="s">
        <v>1</v>
      </c>
      <c r="L13" s="26"/>
      <c r="M13" s="25" t="s">
        <v>3</v>
      </c>
      <c r="N13" s="26"/>
      <c r="O13" s="25" t="s">
        <v>3</v>
      </c>
      <c r="P13" s="26"/>
      <c r="Q13" s="25" t="s">
        <v>3</v>
      </c>
      <c r="R13" s="26"/>
      <c r="S13" s="25" t="s">
        <v>3</v>
      </c>
      <c r="T13" s="26"/>
      <c r="U13" s="25" t="s">
        <v>3</v>
      </c>
      <c r="V13" s="26">
        <f t="shared" si="1"/>
        <v>0</v>
      </c>
      <c r="W13" s="21"/>
      <c r="X13" s="22" t="s">
        <v>19</v>
      </c>
      <c r="Y13" s="23"/>
      <c r="Z13" s="24" t="s">
        <v>1</v>
      </c>
      <c r="AA13" s="23">
        <f t="shared" si="2"/>
        <v>0</v>
      </c>
      <c r="AB13" s="40" t="s">
        <v>35</v>
      </c>
      <c r="AC13" s="56">
        <f t="shared" si="0"/>
        <v>55000</v>
      </c>
      <c r="AD13" s="57" t="s">
        <v>9</v>
      </c>
    </row>
    <row r="14" spans="1:30" ht="15.75" x14ac:dyDescent="0.25">
      <c r="A14" s="17">
        <v>8</v>
      </c>
      <c r="B14" s="64">
        <v>-2500</v>
      </c>
      <c r="C14" s="25" t="s">
        <v>3</v>
      </c>
      <c r="D14" s="26"/>
      <c r="E14" s="25" t="s">
        <v>3</v>
      </c>
      <c r="F14" s="26"/>
      <c r="G14" s="25" t="s">
        <v>3</v>
      </c>
      <c r="H14" s="26"/>
      <c r="I14" s="25" t="s">
        <v>3</v>
      </c>
      <c r="J14" s="26"/>
      <c r="K14" s="27" t="s">
        <v>1</v>
      </c>
      <c r="L14" s="26"/>
      <c r="M14" s="25" t="s">
        <v>3</v>
      </c>
      <c r="N14" s="26"/>
      <c r="O14" s="25" t="s">
        <v>3</v>
      </c>
      <c r="P14" s="26"/>
      <c r="Q14" s="25" t="s">
        <v>3</v>
      </c>
      <c r="R14" s="26"/>
      <c r="S14" s="25" t="s">
        <v>3</v>
      </c>
      <c r="T14" s="26"/>
      <c r="U14" s="25" t="s">
        <v>3</v>
      </c>
      <c r="V14" s="26">
        <f t="shared" si="1"/>
        <v>-2500</v>
      </c>
      <c r="W14" s="21"/>
      <c r="X14" s="22" t="s">
        <v>19</v>
      </c>
      <c r="Y14" s="23">
        <v>2500</v>
      </c>
      <c r="Z14" s="24" t="s">
        <v>1</v>
      </c>
      <c r="AA14" s="23">
        <f t="shared" si="2"/>
        <v>-2500</v>
      </c>
      <c r="AB14" s="40" t="s">
        <v>36</v>
      </c>
      <c r="AC14" s="56">
        <f t="shared" si="0"/>
        <v>-2500</v>
      </c>
      <c r="AD14" s="57" t="s">
        <v>9</v>
      </c>
    </row>
    <row r="15" spans="1:30" ht="15.75" x14ac:dyDescent="0.25">
      <c r="A15" s="17">
        <v>9</v>
      </c>
      <c r="B15" s="64">
        <v>-24000</v>
      </c>
      <c r="C15" s="25" t="s">
        <v>3</v>
      </c>
      <c r="D15" s="26"/>
      <c r="E15" s="25" t="s">
        <v>3</v>
      </c>
      <c r="F15" s="26"/>
      <c r="G15" s="25" t="s">
        <v>3</v>
      </c>
      <c r="H15" s="26"/>
      <c r="I15" s="25" t="s">
        <v>3</v>
      </c>
      <c r="J15" s="26">
        <v>24000</v>
      </c>
      <c r="K15" s="27" t="s">
        <v>1</v>
      </c>
      <c r="L15" s="26"/>
      <c r="M15" s="25" t="s">
        <v>3</v>
      </c>
      <c r="N15" s="26"/>
      <c r="O15" s="25" t="s">
        <v>3</v>
      </c>
      <c r="P15" s="26"/>
      <c r="Q15" s="25" t="s">
        <v>3</v>
      </c>
      <c r="R15" s="26"/>
      <c r="S15" s="25" t="s">
        <v>3</v>
      </c>
      <c r="T15" s="26"/>
      <c r="U15" s="25" t="s">
        <v>3</v>
      </c>
      <c r="V15" s="26">
        <f t="shared" si="1"/>
        <v>0</v>
      </c>
      <c r="W15" s="21"/>
      <c r="X15" s="22" t="s">
        <v>19</v>
      </c>
      <c r="Y15" s="23"/>
      <c r="Z15" s="24" t="s">
        <v>1</v>
      </c>
      <c r="AA15" s="23">
        <f t="shared" si="2"/>
        <v>0</v>
      </c>
      <c r="AB15" s="40" t="s">
        <v>14</v>
      </c>
      <c r="AC15" s="56">
        <f t="shared" si="0"/>
        <v>-24000</v>
      </c>
      <c r="AD15" s="57" t="s">
        <v>9</v>
      </c>
    </row>
    <row r="16" spans="1:30" ht="15.75" x14ac:dyDescent="0.25">
      <c r="A16" s="17">
        <v>10</v>
      </c>
      <c r="B16" s="64">
        <v>-3000</v>
      </c>
      <c r="C16" s="25" t="s">
        <v>3</v>
      </c>
      <c r="D16" s="26"/>
      <c r="E16" s="25" t="s">
        <v>3</v>
      </c>
      <c r="F16" s="26"/>
      <c r="G16" s="25" t="s">
        <v>3</v>
      </c>
      <c r="H16" s="26"/>
      <c r="I16" s="25" t="s">
        <v>3</v>
      </c>
      <c r="J16" s="26"/>
      <c r="K16" s="27" t="s">
        <v>1</v>
      </c>
      <c r="L16" s="26"/>
      <c r="M16" s="25" t="s">
        <v>3</v>
      </c>
      <c r="N16" s="26"/>
      <c r="O16" s="25" t="s">
        <v>3</v>
      </c>
      <c r="P16" s="26"/>
      <c r="Q16" s="25" t="s">
        <v>3</v>
      </c>
      <c r="R16" s="26"/>
      <c r="S16" s="25" t="s">
        <v>3</v>
      </c>
      <c r="T16" s="26"/>
      <c r="U16" s="25" t="s">
        <v>3</v>
      </c>
      <c r="V16" s="26">
        <f t="shared" si="1"/>
        <v>-3000</v>
      </c>
      <c r="W16" s="21"/>
      <c r="X16" s="22" t="s">
        <v>19</v>
      </c>
      <c r="Y16" s="23">
        <v>3000</v>
      </c>
      <c r="Z16" s="24" t="s">
        <v>1</v>
      </c>
      <c r="AA16" s="23">
        <f t="shared" si="2"/>
        <v>-3000</v>
      </c>
      <c r="AB16" s="40" t="s">
        <v>39</v>
      </c>
      <c r="AC16" s="56">
        <f t="shared" si="0"/>
        <v>-3000</v>
      </c>
      <c r="AD16" s="57" t="s">
        <v>9</v>
      </c>
    </row>
    <row r="17" spans="1:30" ht="15.75" x14ac:dyDescent="0.25">
      <c r="A17" s="17">
        <v>11</v>
      </c>
      <c r="B17" s="64">
        <v>-4750</v>
      </c>
      <c r="C17" s="25" t="s">
        <v>3</v>
      </c>
      <c r="D17" s="26"/>
      <c r="E17" s="25" t="s">
        <v>3</v>
      </c>
      <c r="F17" s="26"/>
      <c r="G17" s="25" t="s">
        <v>3</v>
      </c>
      <c r="H17" s="26"/>
      <c r="I17" s="25" t="s">
        <v>3</v>
      </c>
      <c r="J17" s="26"/>
      <c r="K17" s="27" t="s">
        <v>1</v>
      </c>
      <c r="L17" s="26"/>
      <c r="M17" s="25" t="s">
        <v>3</v>
      </c>
      <c r="N17" s="26"/>
      <c r="O17" s="25" t="s">
        <v>3</v>
      </c>
      <c r="P17" s="26"/>
      <c r="Q17" s="25" t="s">
        <v>3</v>
      </c>
      <c r="R17" s="26"/>
      <c r="S17" s="25" t="s">
        <v>3</v>
      </c>
      <c r="T17" s="26"/>
      <c r="U17" s="25" t="s">
        <v>3</v>
      </c>
      <c r="V17" s="26">
        <v>-4750</v>
      </c>
      <c r="W17" s="21"/>
      <c r="X17" s="22" t="s">
        <v>19</v>
      </c>
      <c r="Y17" s="23"/>
      <c r="Z17" s="24" t="s">
        <v>1</v>
      </c>
      <c r="AA17" s="23">
        <f t="shared" si="2"/>
        <v>0</v>
      </c>
      <c r="AB17" s="40" t="s">
        <v>40</v>
      </c>
      <c r="AC17" s="56">
        <f t="shared" si="0"/>
        <v>-4750</v>
      </c>
      <c r="AD17" s="57" t="s">
        <v>10</v>
      </c>
    </row>
    <row r="18" spans="1:30" ht="15.75" x14ac:dyDescent="0.25">
      <c r="A18" s="17" t="s">
        <v>29</v>
      </c>
      <c r="B18" s="64"/>
      <c r="C18" s="47"/>
      <c r="D18" s="48"/>
      <c r="E18" s="47"/>
      <c r="F18" s="48"/>
      <c r="G18" s="47"/>
      <c r="H18" s="48"/>
      <c r="I18" s="47"/>
      <c r="J18" s="48"/>
      <c r="K18" s="49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50"/>
      <c r="X18" s="51"/>
      <c r="Y18" s="52"/>
      <c r="Z18" s="53"/>
      <c r="AA18" s="52"/>
      <c r="AB18" s="43" t="s">
        <v>41</v>
      </c>
      <c r="AC18" s="56"/>
      <c r="AD18" s="57"/>
    </row>
    <row r="19" spans="1:30" ht="15.75" x14ac:dyDescent="0.25">
      <c r="A19" s="17" t="s">
        <v>43</v>
      </c>
      <c r="B19" s="64"/>
      <c r="C19" s="25" t="s">
        <v>3</v>
      </c>
      <c r="D19" s="26"/>
      <c r="E19" s="25" t="s">
        <v>3</v>
      </c>
      <c r="F19" s="26"/>
      <c r="G19" s="25" t="s">
        <v>3</v>
      </c>
      <c r="H19" s="26">
        <v>-75000</v>
      </c>
      <c r="I19" s="25" t="s">
        <v>3</v>
      </c>
      <c r="J19" s="26"/>
      <c r="K19" s="27" t="s">
        <v>1</v>
      </c>
      <c r="L19" s="26"/>
      <c r="M19" s="25" t="s">
        <v>3</v>
      </c>
      <c r="N19" s="26"/>
      <c r="O19" s="25" t="s">
        <v>3</v>
      </c>
      <c r="P19" s="26"/>
      <c r="Q19" s="25" t="s">
        <v>3</v>
      </c>
      <c r="R19" s="26"/>
      <c r="S19" s="25" t="s">
        <v>3</v>
      </c>
      <c r="T19" s="26"/>
      <c r="U19" s="25" t="s">
        <v>3</v>
      </c>
      <c r="V19" s="26">
        <f t="shared" si="1"/>
        <v>-75000</v>
      </c>
      <c r="W19" s="21"/>
      <c r="X19" s="22" t="s">
        <v>19</v>
      </c>
      <c r="Y19" s="23">
        <v>75000</v>
      </c>
      <c r="Z19" s="24" t="s">
        <v>1</v>
      </c>
      <c r="AA19" s="23">
        <f t="shared" si="2"/>
        <v>-75000</v>
      </c>
      <c r="AB19" s="40" t="s">
        <v>47</v>
      </c>
      <c r="AC19" s="56">
        <f>+B19</f>
        <v>0</v>
      </c>
      <c r="AD19" s="57" t="s">
        <v>19</v>
      </c>
    </row>
    <row r="20" spans="1:30" ht="15.75" x14ac:dyDescent="0.25">
      <c r="A20" s="17" t="s">
        <v>44</v>
      </c>
      <c r="B20" s="64"/>
      <c r="C20" s="25" t="s">
        <v>3</v>
      </c>
      <c r="D20" s="26"/>
      <c r="E20" s="25" t="s">
        <v>3</v>
      </c>
      <c r="F20" s="26"/>
      <c r="G20" s="25" t="s">
        <v>3</v>
      </c>
      <c r="H20" s="26"/>
      <c r="I20" s="25" t="s">
        <v>3</v>
      </c>
      <c r="J20" s="26">
        <v>-2000</v>
      </c>
      <c r="K20" s="27" t="s">
        <v>1</v>
      </c>
      <c r="L20" s="26"/>
      <c r="M20" s="25" t="s">
        <v>3</v>
      </c>
      <c r="N20" s="26"/>
      <c r="O20" s="25" t="s">
        <v>3</v>
      </c>
      <c r="P20" s="26"/>
      <c r="Q20" s="25" t="s">
        <v>3</v>
      </c>
      <c r="R20" s="26"/>
      <c r="S20" s="25" t="s">
        <v>3</v>
      </c>
      <c r="T20" s="26"/>
      <c r="U20" s="25" t="s">
        <v>3</v>
      </c>
      <c r="V20" s="26">
        <f t="shared" si="1"/>
        <v>-2000</v>
      </c>
      <c r="W20" s="21"/>
      <c r="X20" s="22" t="s">
        <v>19</v>
      </c>
      <c r="Y20" s="23">
        <v>2000</v>
      </c>
      <c r="Z20" s="24" t="s">
        <v>1</v>
      </c>
      <c r="AA20" s="23">
        <f t="shared" si="2"/>
        <v>-2000</v>
      </c>
      <c r="AB20" s="40" t="s">
        <v>48</v>
      </c>
      <c r="AC20" s="56">
        <f>+B20</f>
        <v>0</v>
      </c>
      <c r="AD20" s="57" t="s">
        <v>19</v>
      </c>
    </row>
    <row r="21" spans="1:30" ht="15.75" x14ac:dyDescent="0.25">
      <c r="A21" s="17" t="s">
        <v>45</v>
      </c>
      <c r="B21" s="64"/>
      <c r="C21" s="25" t="s">
        <v>3</v>
      </c>
      <c r="D21" s="26"/>
      <c r="E21" s="25" t="s">
        <v>3</v>
      </c>
      <c r="F21" s="26"/>
      <c r="G21" s="25" t="s">
        <v>3</v>
      </c>
      <c r="H21" s="26"/>
      <c r="I21" s="25" t="s">
        <v>3</v>
      </c>
      <c r="J21" s="26"/>
      <c r="K21" s="27" t="s">
        <v>1</v>
      </c>
      <c r="L21" s="26"/>
      <c r="M21" s="25" t="s">
        <v>3</v>
      </c>
      <c r="N21" s="26">
        <v>150000</v>
      </c>
      <c r="O21" s="25" t="s">
        <v>3</v>
      </c>
      <c r="P21" s="26"/>
      <c r="Q21" s="25" t="s">
        <v>3</v>
      </c>
      <c r="R21" s="26"/>
      <c r="S21" s="25" t="s">
        <v>3</v>
      </c>
      <c r="T21" s="26"/>
      <c r="U21" s="25" t="s">
        <v>3</v>
      </c>
      <c r="V21" s="26">
        <f t="shared" si="1"/>
        <v>-150000</v>
      </c>
      <c r="W21" s="21"/>
      <c r="X21" s="22" t="s">
        <v>19</v>
      </c>
      <c r="Y21" s="23">
        <v>150000</v>
      </c>
      <c r="Z21" s="24" t="s">
        <v>1</v>
      </c>
      <c r="AA21" s="23">
        <f t="shared" si="2"/>
        <v>-150000</v>
      </c>
      <c r="AB21" s="40" t="s">
        <v>50</v>
      </c>
      <c r="AC21" s="56">
        <f>+B21</f>
        <v>0</v>
      </c>
      <c r="AD21" s="57" t="s">
        <v>19</v>
      </c>
    </row>
    <row r="22" spans="1:30" ht="15.75" x14ac:dyDescent="0.25">
      <c r="A22" s="17" t="s">
        <v>46</v>
      </c>
      <c r="B22" s="92"/>
      <c r="C22" s="25" t="s">
        <v>3</v>
      </c>
      <c r="D22" s="93"/>
      <c r="E22" s="25" t="s">
        <v>3</v>
      </c>
      <c r="F22" s="93"/>
      <c r="G22" s="25" t="s">
        <v>3</v>
      </c>
      <c r="H22" s="93"/>
      <c r="I22" s="25" t="s">
        <v>3</v>
      </c>
      <c r="J22" s="93"/>
      <c r="K22" s="27" t="s">
        <v>1</v>
      </c>
      <c r="L22" s="93"/>
      <c r="M22" s="25" t="s">
        <v>3</v>
      </c>
      <c r="N22" s="93"/>
      <c r="O22" s="25" t="s">
        <v>3</v>
      </c>
      <c r="P22" s="93">
        <v>7035</v>
      </c>
      <c r="Q22" s="25" t="s">
        <v>3</v>
      </c>
      <c r="R22" s="93"/>
      <c r="S22" s="25" t="s">
        <v>3</v>
      </c>
      <c r="T22" s="93"/>
      <c r="U22" s="25" t="s">
        <v>3</v>
      </c>
      <c r="V22" s="26">
        <f t="shared" si="1"/>
        <v>-7035</v>
      </c>
      <c r="W22" s="21"/>
      <c r="X22" s="22" t="s">
        <v>19</v>
      </c>
      <c r="Y22" s="23">
        <f>33500*0.21</f>
        <v>7035</v>
      </c>
      <c r="Z22" s="24" t="s">
        <v>1</v>
      </c>
      <c r="AA22" s="23">
        <f t="shared" si="2"/>
        <v>-7035</v>
      </c>
      <c r="AB22" s="40"/>
      <c r="AC22" s="56">
        <f>+B22</f>
        <v>0</v>
      </c>
      <c r="AD22" s="57" t="s">
        <v>19</v>
      </c>
    </row>
    <row r="23" spans="1:30" s="16" customFormat="1" ht="16.5" thickBot="1" x14ac:dyDescent="0.3">
      <c r="A23" s="5" t="s">
        <v>27</v>
      </c>
      <c r="B23" s="65">
        <f>SUM(B6:B21)</f>
        <v>96750</v>
      </c>
      <c r="C23" s="28" t="s">
        <v>3</v>
      </c>
      <c r="D23" s="29">
        <f>SUM(D6:D21)</f>
        <v>225000</v>
      </c>
      <c r="E23" s="29"/>
      <c r="F23" s="29">
        <f>SUM(F6:F21)</f>
        <v>100000</v>
      </c>
      <c r="G23" s="29"/>
      <c r="H23" s="29">
        <f>SUM(H6:H21)</f>
        <v>125000</v>
      </c>
      <c r="I23" s="29"/>
      <c r="J23" s="29">
        <f>SUM(J6:J21)</f>
        <v>22000</v>
      </c>
      <c r="K23" s="28" t="s">
        <v>1</v>
      </c>
      <c r="L23" s="29">
        <f>SUM(L6:L21)</f>
        <v>80000</v>
      </c>
      <c r="M23" s="28" t="s">
        <v>3</v>
      </c>
      <c r="N23" s="29">
        <f>SUM(N6:N22)</f>
        <v>150000</v>
      </c>
      <c r="O23" s="28" t="s">
        <v>3</v>
      </c>
      <c r="P23" s="29">
        <f>SUM(P6:P22)</f>
        <v>7035</v>
      </c>
      <c r="Q23" s="28" t="s">
        <v>3</v>
      </c>
      <c r="R23" s="29">
        <f>SUM(R6:R21)</f>
        <v>60000</v>
      </c>
      <c r="S23" s="28" t="s">
        <v>3</v>
      </c>
      <c r="T23" s="29">
        <f>SUM(T6:T21)</f>
        <v>250000</v>
      </c>
      <c r="U23" s="28" t="s">
        <v>3</v>
      </c>
      <c r="V23" s="29">
        <f>SUM(V7:V22)</f>
        <v>21715</v>
      </c>
      <c r="W23" s="30">
        <f>SUM(W6:W21)</f>
        <v>280000</v>
      </c>
      <c r="X23" s="31" t="s">
        <v>19</v>
      </c>
      <c r="Y23" s="30">
        <f>SUM(Y6:Y21)</f>
        <v>246500</v>
      </c>
      <c r="Z23" s="32" t="s">
        <v>1</v>
      </c>
      <c r="AA23" s="30">
        <f>SUM(AA6:AA22)</f>
        <v>26465</v>
      </c>
      <c r="AB23" s="41"/>
      <c r="AC23" s="58">
        <f>+B23</f>
        <v>96750</v>
      </c>
      <c r="AD23" s="59" t="s">
        <v>28</v>
      </c>
    </row>
    <row r="24" spans="1:30" s="16" customFormat="1" ht="15.75" x14ac:dyDescent="0.25">
      <c r="A24" s="5"/>
      <c r="B24" s="33"/>
      <c r="C24" s="34"/>
      <c r="D24" s="33"/>
      <c r="E24" s="33"/>
      <c r="F24" s="33"/>
      <c r="G24" s="33"/>
      <c r="H24" s="33"/>
      <c r="I24" s="33"/>
      <c r="J24" s="33"/>
      <c r="K24" s="34"/>
      <c r="L24" s="33"/>
      <c r="M24" s="33"/>
      <c r="N24" s="33"/>
      <c r="O24" s="33"/>
      <c r="P24" s="33"/>
      <c r="Q24" s="33"/>
      <c r="R24" s="33"/>
      <c r="S24" s="34"/>
      <c r="T24" s="33"/>
      <c r="U24" s="34"/>
      <c r="V24" s="33"/>
      <c r="W24" s="33"/>
      <c r="X24" s="34"/>
      <c r="Y24" s="33"/>
      <c r="Z24" s="35"/>
      <c r="AA24" s="33"/>
      <c r="AB24" s="42"/>
      <c r="AC24" s="36"/>
      <c r="AD24" s="37"/>
    </row>
    <row r="25" spans="1:30" x14ac:dyDescent="0.2">
      <c r="J25" s="45" t="s">
        <v>0</v>
      </c>
      <c r="K25" s="46" t="s">
        <v>1</v>
      </c>
      <c r="L25" s="16" t="s">
        <v>42</v>
      </c>
      <c r="M25" s="16"/>
      <c r="N25" s="16"/>
      <c r="O25" s="16"/>
      <c r="P25" s="16"/>
      <c r="Q25" s="16"/>
      <c r="R25" s="16"/>
    </row>
    <row r="26" spans="1:30" x14ac:dyDescent="0.2">
      <c r="D26" s="38"/>
      <c r="E26" s="38"/>
      <c r="F26" s="38"/>
      <c r="G26" s="38"/>
      <c r="H26" s="38"/>
      <c r="I26" s="38"/>
      <c r="J26" s="38">
        <f>SUM(B23:J23)</f>
        <v>568750</v>
      </c>
      <c r="K26" s="3" t="s">
        <v>1</v>
      </c>
      <c r="L26" s="44">
        <f>SUM(L23:V23)</f>
        <v>568750</v>
      </c>
      <c r="M26" s="44"/>
      <c r="N26" s="44"/>
      <c r="O26" s="44"/>
      <c r="P26" s="44"/>
      <c r="Q26" s="38"/>
      <c r="R26" s="38"/>
    </row>
  </sheetData>
  <mergeCells count="14">
    <mergeCell ref="B3:V3"/>
    <mergeCell ref="W3:AB3"/>
    <mergeCell ref="AC3:AD3"/>
    <mergeCell ref="T4:V4"/>
    <mergeCell ref="W4:W5"/>
    <mergeCell ref="X4:X5"/>
    <mergeCell ref="Y4:Y5"/>
    <mergeCell ref="Z4:Z5"/>
    <mergeCell ref="AA4:AA5"/>
    <mergeCell ref="B4:J4"/>
    <mergeCell ref="L4:R4"/>
    <mergeCell ref="AB4:AB5"/>
    <mergeCell ref="AC4:AC5"/>
    <mergeCell ref="AD4:AD5"/>
  </mergeCells>
  <pageMargins left="0.75" right="0.75" top="1" bottom="1" header="0.5" footer="0.5"/>
  <pageSetup scale="7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</vt:lpstr>
      <vt:lpstr>model!Print_Area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Micronpc Customer</dc:creator>
  <cp:lastModifiedBy>JoAnn Wood</cp:lastModifiedBy>
  <cp:lastPrinted>2022-01-17T20:02:18Z</cp:lastPrinted>
  <dcterms:created xsi:type="dcterms:W3CDTF">2002-08-26T00:17:10Z</dcterms:created>
  <dcterms:modified xsi:type="dcterms:W3CDTF">2025-09-17T20:20:09Z</dcterms:modified>
</cp:coreProperties>
</file>